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tabRatio="597" activeTab="0"/>
  </bookViews>
  <sheets>
    <sheet name="Sheet2" sheetId="1" r:id="rId1"/>
  </sheets>
  <definedNames>
    <definedName name="_xlnm.Print_Area" localSheetId="0">'Sheet2'!$A$1:$J$27</definedName>
  </definedNames>
  <calcPr fullCalcOnLoad="1"/>
</workbook>
</file>

<file path=xl/sharedStrings.xml><?xml version="1.0" encoding="utf-8"?>
<sst xmlns="http://schemas.openxmlformats.org/spreadsheetml/2006/main" count="36" uniqueCount="35">
  <si>
    <t>Nr. Crt.</t>
  </si>
  <si>
    <t>DENUMIREA FURNIZORULUI</t>
  </si>
  <si>
    <t>Puncte crit. 1</t>
  </si>
  <si>
    <t>Val. crit. 1</t>
  </si>
  <si>
    <t>Total general</t>
  </si>
  <si>
    <t>Puncte crit.2</t>
  </si>
  <si>
    <t>Val. crit. 2</t>
  </si>
  <si>
    <t>Total Puncte crit.1-2</t>
  </si>
  <si>
    <t>ABC CENTRUL MEDICAL DR. PIRJOL</t>
  </si>
  <si>
    <t>SPITALUL MUNICIPAL CLINIC TIMISOARA</t>
  </si>
  <si>
    <t>CABINET MEDICAL DR. AVRAM</t>
  </si>
  <si>
    <t>CABINET MEDICAL GINECO-PRIVAT  (DR.HENGELMAN)</t>
  </si>
  <si>
    <t>SC M-PROFILAXIS SRL</t>
  </si>
  <si>
    <t>CABINET MEDICAL PROF.UNIV. DR. ARDELEANU ELENA</t>
  </si>
  <si>
    <t>CABINET MEDICAL FUNDATIA CARDIOPREVENT</t>
  </si>
  <si>
    <t>INSTITUTUL DE BOLI CARDIOVASCULARE TIMISOARA</t>
  </si>
  <si>
    <t>SPITALUL CLINIC JUDETEAN DE URGENTA PIUS BRANZEU TIMISOARA</t>
  </si>
  <si>
    <t>CABINET MEDICAL MEDICINA INTERNA DR. TRIFF CARINA</t>
  </si>
  <si>
    <t>SC MATERNA CARE SRL</t>
  </si>
  <si>
    <t>TOTAL PUNCTAJ CRITERIUL EVALUARE</t>
  </si>
  <si>
    <t>TOTAL SUMA criteriu 1 + 2</t>
  </si>
  <si>
    <t>VALOAREA UNUI PUNCT CRITERIUL EVALUARE</t>
  </si>
  <si>
    <t>TOTAL PUNCTAJ CRITERIUL DISPONIILITATE</t>
  </si>
  <si>
    <t>VALOAREA UNUI PUNCT CRITERIUL DISPONIBILITATE</t>
  </si>
  <si>
    <t>TOTAL PUNCTAJ CRITERIUL 1+2</t>
  </si>
  <si>
    <t>TOTAL SUMA CRITERIUL 1+2</t>
  </si>
  <si>
    <t>VALOAREA UNUI PUNCT FINALA</t>
  </si>
  <si>
    <t>CRITERIUL EVALUARE 90%</t>
  </si>
  <si>
    <t>CRITERIUL DISPONIBILITATE 10%</t>
  </si>
  <si>
    <t>TOTAL SUMA/CRITERIU EVALUARE</t>
  </si>
  <si>
    <t>TOTAL SUMA / CRITERIU DISPONIBILITATE</t>
  </si>
  <si>
    <t>Total VALORI de suplimentat nov-dec.2018</t>
  </si>
  <si>
    <t>OBSERVATII</t>
  </si>
  <si>
    <t>CENTRALIZATOR SERVICII PARACLINICE- ECOGRAFII CLINIC - NR. PUNCTE, VALOAREA PUNCTELOR SI VALORI DE SUPLIMENTAT</t>
  </si>
  <si>
    <t xml:space="preserve">VALOARE MAXIMA NOV-DEC.2018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</si>
</sst>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</numFmts>
  <fonts count="44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/>
    </xf>
    <xf numFmtId="4" fontId="1" fillId="0" borderId="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/>
    </xf>
    <xf numFmtId="1" fontId="3" fillId="0" borderId="0" xfId="0" applyNumberFormat="1" applyFont="1" applyFill="1" applyAlignment="1">
      <alignment horizontal="left"/>
    </xf>
    <xf numFmtId="4" fontId="2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left"/>
    </xf>
    <xf numFmtId="4" fontId="6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left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wrapText="1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SheetLayoutView="75" zoomScalePageLayoutView="0" workbookViewId="0" topLeftCell="A1">
      <selection activeCell="B24" sqref="B24:B25"/>
    </sheetView>
  </sheetViews>
  <sheetFormatPr defaultColWidth="9.140625" defaultRowHeight="12.75"/>
  <cols>
    <col min="1" max="1" width="10.8515625" style="6" customWidth="1"/>
    <col min="2" max="2" width="42.140625" style="6" customWidth="1"/>
    <col min="3" max="3" width="21.57421875" style="6" customWidth="1"/>
    <col min="4" max="4" width="18.00390625" style="27" customWidth="1"/>
    <col min="5" max="5" width="19.8515625" style="27" customWidth="1"/>
    <col min="6" max="6" width="17.421875" style="27" customWidth="1"/>
    <col min="7" max="7" width="17.00390625" style="27" customWidth="1"/>
    <col min="8" max="8" width="18.28125" style="27" customWidth="1"/>
    <col min="9" max="9" width="19.140625" style="28" customWidth="1"/>
    <col min="10" max="10" width="24.8515625" style="29" customWidth="1"/>
    <col min="11" max="16384" width="9.140625" style="6" customWidth="1"/>
  </cols>
  <sheetData>
    <row r="1" spans="1:2" ht="24.75" customHeight="1">
      <c r="A1" s="35"/>
      <c r="B1" s="35"/>
    </row>
    <row r="2" spans="1:8" ht="24" customHeight="1">
      <c r="A2" s="1" t="s">
        <v>33</v>
      </c>
      <c r="B2" s="1"/>
      <c r="C2" s="1"/>
      <c r="D2" s="2"/>
      <c r="E2" s="2"/>
      <c r="F2" s="2"/>
      <c r="G2" s="2"/>
      <c r="H2" s="2"/>
    </row>
    <row r="3" spans="1:8" ht="24" customHeight="1">
      <c r="A3" s="1"/>
      <c r="B3" s="1"/>
      <c r="C3" s="1"/>
      <c r="D3" s="2"/>
      <c r="E3" s="2"/>
      <c r="F3" s="2"/>
      <c r="G3" s="2"/>
      <c r="H3" s="2"/>
    </row>
    <row r="4" spans="1:8" ht="24" customHeight="1">
      <c r="A4" s="1"/>
      <c r="B4" s="1"/>
      <c r="C4" s="1"/>
      <c r="D4" s="2"/>
      <c r="E4" s="2"/>
      <c r="F4" s="2"/>
      <c r="G4" s="2"/>
      <c r="H4" s="2"/>
    </row>
    <row r="5" spans="3:9" ht="24" customHeight="1">
      <c r="C5" s="36" t="s">
        <v>27</v>
      </c>
      <c r="D5" s="37"/>
      <c r="E5" s="36" t="s">
        <v>28</v>
      </c>
      <c r="F5" s="37"/>
      <c r="I5" s="16"/>
    </row>
    <row r="6" spans="1:10" ht="75.75" customHeight="1">
      <c r="A6" s="10" t="s">
        <v>0</v>
      </c>
      <c r="B6" s="11" t="s">
        <v>1</v>
      </c>
      <c r="C6" s="12" t="s">
        <v>2</v>
      </c>
      <c r="D6" s="12" t="s">
        <v>3</v>
      </c>
      <c r="E6" s="12" t="s">
        <v>5</v>
      </c>
      <c r="F6" s="12" t="s">
        <v>6</v>
      </c>
      <c r="G6" s="12" t="s">
        <v>7</v>
      </c>
      <c r="H6" s="12" t="s">
        <v>20</v>
      </c>
      <c r="I6" s="17" t="s">
        <v>31</v>
      </c>
      <c r="J6" s="30" t="s">
        <v>32</v>
      </c>
    </row>
    <row r="7" spans="1:10" ht="62.25" customHeight="1">
      <c r="A7" s="8">
        <v>1</v>
      </c>
      <c r="B7" s="32" t="s">
        <v>10</v>
      </c>
      <c r="C7" s="24">
        <v>0</v>
      </c>
      <c r="D7" s="24">
        <f>C7*$C$21</f>
        <v>0</v>
      </c>
      <c r="E7" s="24">
        <v>0</v>
      </c>
      <c r="F7" s="24">
        <v>0</v>
      </c>
      <c r="G7" s="24">
        <f>C7+E7</f>
        <v>0</v>
      </c>
      <c r="H7" s="24">
        <f aca="true" t="shared" si="0" ref="H7:H17">G7*$I$21</f>
        <v>0</v>
      </c>
      <c r="I7" s="25">
        <f>H7</f>
        <v>0</v>
      </c>
      <c r="J7" s="31" t="s">
        <v>34</v>
      </c>
    </row>
    <row r="8" spans="1:10" ht="53.25" customHeight="1">
      <c r="A8" s="8">
        <v>2</v>
      </c>
      <c r="B8" s="18" t="s">
        <v>11</v>
      </c>
      <c r="C8" s="24">
        <v>37.85</v>
      </c>
      <c r="D8" s="24">
        <f aca="true" t="shared" si="1" ref="D8:D17">C8*$C$21</f>
        <v>928.1716340150701</v>
      </c>
      <c r="E8" s="24">
        <v>0</v>
      </c>
      <c r="F8" s="24">
        <v>0</v>
      </c>
      <c r="G8" s="24">
        <f aca="true" t="shared" si="2" ref="G8:G17">C8+E8</f>
        <v>37.85</v>
      </c>
      <c r="H8" s="24">
        <f t="shared" si="0"/>
        <v>1031.3018155722998</v>
      </c>
      <c r="I8" s="25">
        <f aca="true" t="shared" si="3" ref="I8:I17">H8</f>
        <v>1031.3018155722998</v>
      </c>
      <c r="J8" s="25"/>
    </row>
    <row r="9" spans="1:10" ht="47.25" customHeight="1">
      <c r="A9" s="8">
        <v>3</v>
      </c>
      <c r="B9" s="18" t="s">
        <v>12</v>
      </c>
      <c r="C9" s="24">
        <v>40.89</v>
      </c>
      <c r="D9" s="24">
        <f t="shared" si="1"/>
        <v>1002.7196331539291</v>
      </c>
      <c r="E9" s="24">
        <v>0</v>
      </c>
      <c r="F9" s="24">
        <v>0</v>
      </c>
      <c r="G9" s="24">
        <f t="shared" si="2"/>
        <v>40.89</v>
      </c>
      <c r="H9" s="24">
        <f t="shared" si="0"/>
        <v>1114.1329257265877</v>
      </c>
      <c r="I9" s="25">
        <f t="shared" si="3"/>
        <v>1114.1329257265877</v>
      </c>
      <c r="J9" s="25"/>
    </row>
    <row r="10" spans="1:10" ht="32.25">
      <c r="A10" s="8">
        <v>4</v>
      </c>
      <c r="B10" s="18" t="s">
        <v>13</v>
      </c>
      <c r="C10" s="24">
        <v>0</v>
      </c>
      <c r="D10" s="24">
        <f t="shared" si="1"/>
        <v>0</v>
      </c>
      <c r="E10" s="24">
        <v>0</v>
      </c>
      <c r="F10" s="24">
        <v>0</v>
      </c>
      <c r="G10" s="24">
        <f t="shared" si="2"/>
        <v>0</v>
      </c>
      <c r="H10" s="24">
        <f t="shared" si="0"/>
        <v>0</v>
      </c>
      <c r="I10" s="25">
        <f t="shared" si="3"/>
        <v>0</v>
      </c>
      <c r="J10" s="31" t="s">
        <v>34</v>
      </c>
    </row>
    <row r="11" spans="1:10" ht="31.5">
      <c r="A11" s="8">
        <v>5</v>
      </c>
      <c r="B11" s="18" t="s">
        <v>17</v>
      </c>
      <c r="C11" s="25">
        <v>18.5</v>
      </c>
      <c r="D11" s="24">
        <f t="shared" si="1"/>
        <v>453.66381054897744</v>
      </c>
      <c r="E11" s="24">
        <v>0</v>
      </c>
      <c r="F11" s="24">
        <v>0</v>
      </c>
      <c r="G11" s="24">
        <f t="shared" si="2"/>
        <v>18.5</v>
      </c>
      <c r="H11" s="24">
        <f t="shared" si="0"/>
        <v>504.07090060997484</v>
      </c>
      <c r="I11" s="25">
        <f t="shared" si="3"/>
        <v>504.07090060997484</v>
      </c>
      <c r="J11" s="25"/>
    </row>
    <row r="12" spans="1:10" ht="31.5">
      <c r="A12" s="8">
        <v>6</v>
      </c>
      <c r="B12" s="18" t="s">
        <v>14</v>
      </c>
      <c r="C12" s="25">
        <v>23.5</v>
      </c>
      <c r="D12" s="24">
        <f t="shared" si="1"/>
        <v>576.2756512378903</v>
      </c>
      <c r="E12" s="24">
        <v>0</v>
      </c>
      <c r="F12" s="24">
        <v>0</v>
      </c>
      <c r="G12" s="24">
        <f t="shared" si="2"/>
        <v>23.5</v>
      </c>
      <c r="H12" s="24">
        <f t="shared" si="0"/>
        <v>640.3062791532112</v>
      </c>
      <c r="I12" s="25">
        <f t="shared" si="3"/>
        <v>640.3062791532112</v>
      </c>
      <c r="J12" s="25"/>
    </row>
    <row r="13" spans="1:10" ht="33" customHeight="1">
      <c r="A13" s="8">
        <v>7</v>
      </c>
      <c r="B13" s="18" t="s">
        <v>8</v>
      </c>
      <c r="C13" s="24">
        <v>122.72</v>
      </c>
      <c r="D13" s="24">
        <f t="shared" si="1"/>
        <v>3009.385017868676</v>
      </c>
      <c r="E13" s="24">
        <v>0</v>
      </c>
      <c r="F13" s="24">
        <v>0</v>
      </c>
      <c r="G13" s="24">
        <f t="shared" si="2"/>
        <v>122.72</v>
      </c>
      <c r="H13" s="24">
        <f t="shared" si="0"/>
        <v>3343.761130965195</v>
      </c>
      <c r="I13" s="25">
        <f t="shared" si="3"/>
        <v>3343.761130965195</v>
      </c>
      <c r="J13" s="25"/>
    </row>
    <row r="14" spans="1:10" ht="31.5">
      <c r="A14" s="8">
        <v>8</v>
      </c>
      <c r="B14" s="18" t="s">
        <v>15</v>
      </c>
      <c r="C14" s="25">
        <v>59.71</v>
      </c>
      <c r="D14" s="24">
        <f t="shared" si="1"/>
        <v>1464.230601506997</v>
      </c>
      <c r="E14" s="24">
        <v>0</v>
      </c>
      <c r="F14" s="24">
        <v>0</v>
      </c>
      <c r="G14" s="24">
        <f t="shared" si="2"/>
        <v>59.71</v>
      </c>
      <c r="H14" s="24">
        <f t="shared" si="0"/>
        <v>1626.9228905633295</v>
      </c>
      <c r="I14" s="25">
        <f t="shared" si="3"/>
        <v>1626.9228905633295</v>
      </c>
      <c r="J14" s="25"/>
    </row>
    <row r="15" spans="1:10" ht="31.5">
      <c r="A15" s="8">
        <v>9</v>
      </c>
      <c r="B15" s="18" t="s">
        <v>9</v>
      </c>
      <c r="C15" s="24">
        <v>127.14</v>
      </c>
      <c r="D15" s="24">
        <f t="shared" si="1"/>
        <v>3117.7738850376754</v>
      </c>
      <c r="E15" s="24">
        <v>0</v>
      </c>
      <c r="F15" s="24">
        <v>0</v>
      </c>
      <c r="G15" s="24">
        <f t="shared" si="2"/>
        <v>127.14</v>
      </c>
      <c r="H15" s="24">
        <f t="shared" si="0"/>
        <v>3464.193205597416</v>
      </c>
      <c r="I15" s="25">
        <f t="shared" si="3"/>
        <v>3464.193205597416</v>
      </c>
      <c r="J15" s="25"/>
    </row>
    <row r="16" spans="1:10" ht="30" customHeight="1">
      <c r="A16" s="8">
        <v>10</v>
      </c>
      <c r="B16" s="18" t="s">
        <v>18</v>
      </c>
      <c r="C16" s="24">
        <v>132.7</v>
      </c>
      <c r="D16" s="24">
        <f t="shared" si="1"/>
        <v>3254.118251883746</v>
      </c>
      <c r="E16" s="24">
        <v>0</v>
      </c>
      <c r="F16" s="24">
        <v>0</v>
      </c>
      <c r="G16" s="24">
        <f t="shared" si="2"/>
        <v>132.7</v>
      </c>
      <c r="H16" s="24">
        <f t="shared" si="0"/>
        <v>3615.686946537495</v>
      </c>
      <c r="I16" s="25">
        <f t="shared" si="3"/>
        <v>3615.686946537495</v>
      </c>
      <c r="J16" s="25"/>
    </row>
    <row r="17" spans="1:10" ht="47.25">
      <c r="A17" s="8">
        <v>11</v>
      </c>
      <c r="B17" s="18" t="s">
        <v>16</v>
      </c>
      <c r="C17" s="25">
        <v>133.74</v>
      </c>
      <c r="D17" s="24">
        <f t="shared" si="1"/>
        <v>3279.6215147470402</v>
      </c>
      <c r="E17" s="24">
        <v>0</v>
      </c>
      <c r="F17" s="24">
        <v>0</v>
      </c>
      <c r="G17" s="24">
        <f t="shared" si="2"/>
        <v>133.74</v>
      </c>
      <c r="H17" s="24">
        <f t="shared" si="0"/>
        <v>3644.0239052744882</v>
      </c>
      <c r="I17" s="25">
        <f t="shared" si="3"/>
        <v>3644.0239052744882</v>
      </c>
      <c r="J17" s="25"/>
    </row>
    <row r="18" spans="1:9" ht="29.25" customHeight="1">
      <c r="A18" s="33"/>
      <c r="B18" s="9" t="s">
        <v>4</v>
      </c>
      <c r="C18" s="7">
        <f>SUM(C7:C17)</f>
        <v>696.75</v>
      </c>
      <c r="D18" s="7">
        <f>SUM(D7:D17)</f>
        <v>17085.96</v>
      </c>
      <c r="E18" s="7">
        <f>SUM(E7:E17)</f>
        <v>0</v>
      </c>
      <c r="F18" s="15">
        <f>F20</f>
        <v>1898.4400000000003</v>
      </c>
      <c r="G18" s="7">
        <f>SUM(G7:G17)</f>
        <v>696.75</v>
      </c>
      <c r="H18" s="7">
        <f>SUM(H7:H17)</f>
        <v>18984.399999999998</v>
      </c>
      <c r="I18" s="15">
        <f>SUM(I7:I17)</f>
        <v>18984.399999999998</v>
      </c>
    </row>
    <row r="19" spans="1:9" ht="79.5" customHeight="1">
      <c r="A19" s="34"/>
      <c r="B19" s="26" t="s">
        <v>19</v>
      </c>
      <c r="C19" s="7">
        <f>C18</f>
        <v>696.75</v>
      </c>
      <c r="D19" s="20"/>
      <c r="E19" s="26" t="s">
        <v>22</v>
      </c>
      <c r="F19" s="15">
        <f>E18</f>
        <v>0</v>
      </c>
      <c r="G19" s="6"/>
      <c r="H19" s="23" t="s">
        <v>24</v>
      </c>
      <c r="I19" s="7">
        <f>G18</f>
        <v>696.75</v>
      </c>
    </row>
    <row r="20" spans="1:9" ht="77.25" customHeight="1">
      <c r="A20" s="34"/>
      <c r="B20" s="26" t="s">
        <v>29</v>
      </c>
      <c r="C20" s="7">
        <f>0.9*18984.4</f>
        <v>17085.960000000003</v>
      </c>
      <c r="D20" s="20"/>
      <c r="E20" s="26" t="s">
        <v>30</v>
      </c>
      <c r="F20" s="15">
        <f>0.1*18984.4</f>
        <v>1898.4400000000003</v>
      </c>
      <c r="G20" s="6"/>
      <c r="H20" s="23" t="s">
        <v>25</v>
      </c>
      <c r="I20" s="7">
        <f>D18+F18</f>
        <v>18984.399999999998</v>
      </c>
    </row>
    <row r="21" spans="1:9" ht="84" customHeight="1">
      <c r="A21" s="34"/>
      <c r="B21" s="26" t="s">
        <v>21</v>
      </c>
      <c r="C21" s="7">
        <f>C20/C19</f>
        <v>24.522368137782564</v>
      </c>
      <c r="D21" s="20"/>
      <c r="E21" s="26" t="s">
        <v>23</v>
      </c>
      <c r="F21" s="15">
        <f>0</f>
        <v>0</v>
      </c>
      <c r="G21" s="6"/>
      <c r="H21" s="23" t="s">
        <v>26</v>
      </c>
      <c r="I21" s="7">
        <f>I20/I19</f>
        <v>27.247075708647287</v>
      </c>
    </row>
    <row r="22" spans="1:9" ht="19.5">
      <c r="A22" s="34"/>
      <c r="B22" s="19"/>
      <c r="C22" s="22"/>
      <c r="D22" s="20"/>
      <c r="E22" s="20"/>
      <c r="F22" s="21"/>
      <c r="G22" s="20"/>
      <c r="H22" s="20"/>
      <c r="I22" s="21"/>
    </row>
    <row r="23" ht="22.5" customHeight="1"/>
    <row r="24" spans="2:5" ht="18.75">
      <c r="B24" s="13"/>
      <c r="C24" s="4"/>
      <c r="D24" s="6"/>
      <c r="E24" s="22"/>
    </row>
    <row r="25" spans="2:4" ht="18.75">
      <c r="B25" s="13"/>
      <c r="C25" s="4"/>
      <c r="D25" s="6"/>
    </row>
    <row r="26" spans="2:4" ht="18.75">
      <c r="B26" s="14"/>
      <c r="C26" s="5"/>
      <c r="D26" s="6"/>
    </row>
    <row r="27" spans="2:4" ht="18.75">
      <c r="B27" s="14"/>
      <c r="C27" s="5"/>
      <c r="D27" s="6"/>
    </row>
    <row r="28" ht="18.75">
      <c r="C28" s="5"/>
    </row>
    <row r="45" ht="12.75">
      <c r="D45" s="3"/>
    </row>
    <row r="46" ht="12.75">
      <c r="D46" s="3"/>
    </row>
    <row r="49" ht="12.75">
      <c r="D49" s="3"/>
    </row>
  </sheetData>
  <sheetProtection/>
  <mergeCells count="3">
    <mergeCell ref="A1:B1"/>
    <mergeCell ref="C5:D5"/>
    <mergeCell ref="E5:F5"/>
  </mergeCells>
  <printOptions/>
  <pageMargins left="0.29" right="0.75" top="0.73" bottom="0.83" header="0.5" footer="0.5"/>
  <pageSetup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2018-11-05T14:35:53Z</cp:lastPrinted>
  <dcterms:created xsi:type="dcterms:W3CDTF">2004-01-09T07:03:24Z</dcterms:created>
  <dcterms:modified xsi:type="dcterms:W3CDTF">2018-11-15T08:03:29Z</dcterms:modified>
  <cp:category/>
  <cp:version/>
  <cp:contentType/>
  <cp:contentStatus/>
</cp:coreProperties>
</file>